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5B331FF2-CE8E-4BF4-85E3-50B608D8A63A}" xr6:coauthVersionLast="47" xr6:coauthVersionMax="47" xr10:uidLastSave="{00000000-0000-0000-0000-000000000000}"/>
  <bookViews>
    <workbookView xWindow="28680" yWindow="-120" windowWidth="29040" windowHeight="17640" tabRatio="991" activeTab="3" xr2:uid="{00000000-000D-0000-FFFF-FFFF00000000}"/>
  </bookViews>
  <sheets>
    <sheet name="Prévisionnel 2025 FF" sheetId="4" r:id="rId1"/>
    <sheet name="Prévisionnel 2025 ASC" sheetId="5" r:id="rId2"/>
    <sheet name="Prévisionnel FF 2024 revu 2025" sheetId="7" r:id="rId3"/>
    <sheet name="Prévisionnel ASC2024 revu 2025 " sheetId="9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9" l="1"/>
  <c r="C37" i="9"/>
  <c r="G20" i="9"/>
  <c r="G15" i="9"/>
  <c r="G8" i="9"/>
  <c r="C29" i="9"/>
  <c r="C20" i="9"/>
  <c r="C37" i="7"/>
  <c r="C28" i="7"/>
  <c r="C24" i="7"/>
  <c r="C19" i="7"/>
  <c r="G15" i="7"/>
  <c r="C15" i="7"/>
  <c r="G8" i="7"/>
  <c r="G45" i="7" s="1"/>
  <c r="C8" i="7"/>
  <c r="C36" i="4"/>
  <c r="C27" i="4"/>
  <c r="C23" i="4"/>
  <c r="C18" i="4"/>
  <c r="C14" i="4"/>
  <c r="C44" i="4" s="1"/>
  <c r="C7" i="4"/>
  <c r="C28" i="5"/>
  <c r="F19" i="5"/>
  <c r="C19" i="5"/>
  <c r="C33" i="5" s="1"/>
  <c r="F14" i="5"/>
  <c r="F7" i="5"/>
  <c r="F33" i="5" s="1"/>
  <c r="F14" i="4"/>
  <c r="F7" i="4"/>
  <c r="C45" i="7" l="1"/>
  <c r="F44" i="4"/>
</calcChain>
</file>

<file path=xl/sharedStrings.xml><?xml version="1.0" encoding="utf-8"?>
<sst xmlns="http://schemas.openxmlformats.org/spreadsheetml/2006/main" count="178" uniqueCount="68">
  <si>
    <t>PREVISIONNEL 2025 FF</t>
  </si>
  <si>
    <t>Charges</t>
  </si>
  <si>
    <t>Produits</t>
  </si>
  <si>
    <t>Fonctionnement Arras</t>
  </si>
  <si>
    <t>Dotations</t>
  </si>
  <si>
    <t>Eau, Edf, Téléphone, Impôts, travaux…</t>
  </si>
  <si>
    <t>Dotation fonctionnement</t>
  </si>
  <si>
    <t>sous-total</t>
  </si>
  <si>
    <t>Produits exceptionnels</t>
  </si>
  <si>
    <t>Autres services extérieurs</t>
  </si>
  <si>
    <t>Expert Comptable</t>
  </si>
  <si>
    <t xml:space="preserve">Pris dans l'excédent </t>
  </si>
  <si>
    <t>Assurance</t>
  </si>
  <si>
    <t>Prof Express (partie FF)</t>
  </si>
  <si>
    <t>Wengel (partie FF)</t>
  </si>
  <si>
    <t>IREO</t>
  </si>
  <si>
    <t>Formations</t>
  </si>
  <si>
    <t>Bibiothèque</t>
  </si>
  <si>
    <t>Divers ( logiciel,maintenance )</t>
  </si>
  <si>
    <t>Stella et Antibes</t>
  </si>
  <si>
    <t>Divers</t>
  </si>
  <si>
    <t>Frais bancaires</t>
  </si>
  <si>
    <t>Fournitures de bureau</t>
  </si>
  <si>
    <t>Frais de déplacement (y compris form)</t>
  </si>
  <si>
    <t>TOTAUX</t>
  </si>
  <si>
    <t>PREVISIONNEL 2024 FF</t>
  </si>
  <si>
    <t>Prévu</t>
  </si>
  <si>
    <t>Réel</t>
  </si>
  <si>
    <t>Commentaire</t>
  </si>
  <si>
    <t>pas de travaux</t>
  </si>
  <si>
    <t>ok</t>
  </si>
  <si>
    <t>Remboursement charges CSE</t>
  </si>
  <si>
    <t>PREVISIONNEL 2025 ASC</t>
  </si>
  <si>
    <t>Achats œuvres sociales</t>
  </si>
  <si>
    <t>Chèques vacances</t>
  </si>
  <si>
    <t>Dotation Œuvres</t>
  </si>
  <si>
    <t>Achats cartes rentrée scolaire</t>
  </si>
  <si>
    <t>Noël</t>
  </si>
  <si>
    <t>Voyages et sorties</t>
  </si>
  <si>
    <t>Mainsquare, festival côte d'opale</t>
  </si>
  <si>
    <t>Remboursement chèques déj</t>
  </si>
  <si>
    <t>RC LENS</t>
  </si>
  <si>
    <t>surplus à affecter</t>
  </si>
  <si>
    <t>Intérêts  bancaires</t>
  </si>
  <si>
    <t>Avance sur disney pour 2026</t>
  </si>
  <si>
    <t>Interets Prêt</t>
  </si>
  <si>
    <t>Divers ( naissance , piscine )</t>
  </si>
  <si>
    <t>Retraités</t>
  </si>
  <si>
    <t>Subvention</t>
  </si>
  <si>
    <t>Prof Express (partie ASC)</t>
  </si>
  <si>
    <t>Locations</t>
  </si>
  <si>
    <t>Wengel (partie ASC)</t>
  </si>
  <si>
    <t>Stella</t>
  </si>
  <si>
    <t>Antibes</t>
  </si>
  <si>
    <t>Report réserves ASC 2023</t>
  </si>
  <si>
    <t>Achat livres Arras</t>
  </si>
  <si>
    <t>Achat livres Calais</t>
  </si>
  <si>
    <t>PREVISIONNEL 2024 ASC</t>
  </si>
  <si>
    <t>Aide loisir ou sport</t>
  </si>
  <si>
    <t>non mis en place</t>
  </si>
  <si>
    <t>achat fin 2024 pris en compte</t>
  </si>
  <si>
    <t>- 1000 ok</t>
  </si>
  <si>
    <t>11800 de moins que prévu car moins d'agents</t>
  </si>
  <si>
    <t>plus 15700 compte tenu de la majo de 20€</t>
  </si>
  <si>
    <t xml:space="preserve">comptablement 40400 mais ANCV ajoutés </t>
  </si>
  <si>
    <t>2 formations demandées</t>
  </si>
  <si>
    <t>4300+ : travaux d'embaillissement</t>
  </si>
  <si>
    <t>Report réserves ASC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</si>
</sst>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3" fontId="1" fillId="0" borderId="3" xfId="0" applyNumberFormat="1" applyFont="1" applyBorder="1"/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3" fontId="1" fillId="0" borderId="3" xfId="0" applyNumberFormat="1" applyFont="1" applyBorder="1" applyAlignment="1">
      <alignment horizontal="center"/>
    </xf>
    <xf numFmtId="0" fontId="0" fillId="0" borderId="3" xfId="0" applyBorder="1"/>
    <xf numFmtId="3" fontId="1" fillId="2" borderId="6" xfId="0" applyNumberFormat="1" applyFont="1" applyFill="1" applyBorder="1"/>
    <xf numFmtId="3" fontId="0" fillId="2" borderId="7" xfId="0" applyNumberFormat="1" applyFill="1" applyBorder="1"/>
    <xf numFmtId="0" fontId="0" fillId="2" borderId="7" xfId="0" applyFill="1" applyBorder="1"/>
    <xf numFmtId="0" fontId="0" fillId="3" borderId="0" xfId="0" applyFill="1"/>
    <xf numFmtId="0" fontId="0" fillId="0" borderId="8" xfId="0" applyBorder="1"/>
    <xf numFmtId="17" fontId="0" fillId="0" borderId="0" xfId="0" applyNumberFormat="1"/>
    <xf numFmtId="3" fontId="2" fillId="0" borderId="3" xfId="0" applyNumberFormat="1" applyFont="1" applyBorder="1"/>
    <xf numFmtId="3" fontId="3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3" fontId="1" fillId="0" borderId="0" xfId="0" applyNumberFormat="1" applyFont="1" applyAlignment="1">
      <alignment horizontal="center"/>
    </xf>
    <xf numFmtId="3" fontId="0" fillId="2" borderId="9" xfId="0" applyNumberFormat="1" applyFill="1" applyBorder="1"/>
    <xf numFmtId="0" fontId="0" fillId="2" borderId="0" xfId="0" applyFill="1"/>
    <xf numFmtId="3" fontId="1" fillId="0" borderId="0" xfId="0" applyNumberFormat="1" applyFont="1"/>
    <xf numFmtId="3" fontId="1" fillId="2" borderId="9" xfId="0" applyNumberFormat="1" applyFont="1" applyFill="1" applyBorder="1"/>
    <xf numFmtId="3" fontId="3" fillId="0" borderId="1" xfId="0" applyNumberFormat="1" applyFont="1" applyBorder="1"/>
    <xf numFmtId="3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7FA8-3A2F-4128-982F-787645CDE916}">
  <sheetPr>
    <pageSetUpPr fitToPage="1"/>
  </sheetPr>
  <dimension ref="B1:K44"/>
  <sheetViews>
    <sheetView topLeftCell="A7" zoomScaleNormal="100" workbookViewId="0">
      <selection activeCell="B2" sqref="B2"/>
    </sheetView>
  </sheetViews>
  <sheetFormatPr baseColWidth="10" defaultColWidth="9.140625" defaultRowHeight="15" x14ac:dyDescent="0.25"/>
  <cols>
    <col min="1" max="1" width="4.28515625" customWidth="1"/>
    <col min="2" max="2" width="35.5703125" bestFit="1" customWidth="1"/>
    <col min="3" max="3" width="7" bestFit="1" customWidth="1"/>
    <col min="4" max="4" width="3.85546875" customWidth="1"/>
    <col min="5" max="5" width="27.42578125" bestFit="1" customWidth="1"/>
    <col min="7" max="7" width="2.28515625" customWidth="1"/>
  </cols>
  <sheetData>
    <row r="1" spans="2:9" x14ac:dyDescent="0.25">
      <c r="B1" s="32" t="s">
        <v>0</v>
      </c>
      <c r="C1" s="32"/>
      <c r="D1" s="32"/>
      <c r="E1" s="32"/>
      <c r="F1" s="32"/>
      <c r="G1" s="32"/>
    </row>
    <row r="2" spans="2:9" x14ac:dyDescent="0.25">
      <c r="B2" s="1"/>
      <c r="C2" s="1"/>
      <c r="D2" s="1"/>
      <c r="E2" s="1"/>
      <c r="F2" s="1"/>
    </row>
    <row r="3" spans="2:9" ht="13.9" customHeight="1" x14ac:dyDescent="0.25">
      <c r="B3" s="33" t="s">
        <v>1</v>
      </c>
      <c r="C3" s="33"/>
      <c r="D3" s="33"/>
      <c r="E3" s="33" t="s">
        <v>2</v>
      </c>
      <c r="F3" s="33"/>
      <c r="G3" s="33"/>
    </row>
    <row r="4" spans="2:9" x14ac:dyDescent="0.25">
      <c r="B4" s="4" t="s">
        <v>3</v>
      </c>
      <c r="C4" s="6"/>
      <c r="D4" s="1"/>
      <c r="E4" s="4" t="s">
        <v>4</v>
      </c>
      <c r="F4" s="3"/>
      <c r="G4" s="5"/>
    </row>
    <row r="5" spans="2:9" x14ac:dyDescent="0.25">
      <c r="B5" s="6" t="s">
        <v>5</v>
      </c>
      <c r="C5" s="6">
        <v>10000</v>
      </c>
      <c r="D5" s="1"/>
      <c r="E5" s="6"/>
      <c r="F5" s="6"/>
      <c r="G5" s="7"/>
    </row>
    <row r="6" spans="2:9" x14ac:dyDescent="0.25">
      <c r="B6" s="6"/>
      <c r="C6" s="6"/>
      <c r="D6" s="1"/>
      <c r="E6" s="6" t="s">
        <v>6</v>
      </c>
      <c r="F6" s="6">
        <v>57500</v>
      </c>
      <c r="G6" s="7"/>
    </row>
    <row r="7" spans="2:9" x14ac:dyDescent="0.25">
      <c r="B7" s="8" t="s">
        <v>7</v>
      </c>
      <c r="C7" s="4">
        <f>SUM(C5:C6)</f>
        <v>10000</v>
      </c>
      <c r="D7" s="1"/>
      <c r="E7" s="8" t="s">
        <v>7</v>
      </c>
      <c r="F7" s="4">
        <f>SUM(F5:F6)</f>
        <v>57500</v>
      </c>
      <c r="G7" s="7"/>
    </row>
    <row r="8" spans="2:9" x14ac:dyDescent="0.25">
      <c r="B8" s="6"/>
      <c r="C8" s="6"/>
      <c r="D8" s="1"/>
      <c r="E8" s="4" t="s">
        <v>8</v>
      </c>
      <c r="F8" s="6"/>
      <c r="G8" s="7"/>
    </row>
    <row r="9" spans="2:9" x14ac:dyDescent="0.25">
      <c r="B9" s="4" t="s">
        <v>9</v>
      </c>
      <c r="C9" s="6"/>
      <c r="D9" s="1"/>
      <c r="E9" s="6"/>
      <c r="F9" s="6"/>
      <c r="G9" s="7"/>
    </row>
    <row r="10" spans="2:9" x14ac:dyDescent="0.25">
      <c r="B10" s="6" t="s">
        <v>10</v>
      </c>
      <c r="C10" s="6">
        <v>6000</v>
      </c>
      <c r="D10" s="1"/>
      <c r="E10" s="6" t="s">
        <v>11</v>
      </c>
      <c r="F10" s="6">
        <v>10000</v>
      </c>
      <c r="G10" s="7"/>
    </row>
    <row r="11" spans="2:9" x14ac:dyDescent="0.25">
      <c r="B11" s="6" t="s">
        <v>12</v>
      </c>
      <c r="C11" s="6">
        <v>4000</v>
      </c>
      <c r="D11" s="1"/>
      <c r="E11" s="6"/>
      <c r="F11" s="6"/>
      <c r="G11" s="7"/>
    </row>
    <row r="12" spans="2:9" x14ac:dyDescent="0.25">
      <c r="B12" s="6" t="s">
        <v>13</v>
      </c>
      <c r="C12" s="6">
        <v>3000</v>
      </c>
      <c r="D12" s="1"/>
      <c r="E12" s="6"/>
      <c r="F12" s="6"/>
      <c r="G12" s="7"/>
    </row>
    <row r="13" spans="2:9" x14ac:dyDescent="0.25">
      <c r="B13" s="6" t="s">
        <v>14</v>
      </c>
      <c r="C13" s="6">
        <v>6000</v>
      </c>
      <c r="D13" s="1"/>
      <c r="E13" s="14"/>
      <c r="F13" s="6"/>
      <c r="G13" s="7"/>
    </row>
    <row r="14" spans="2:9" x14ac:dyDescent="0.25">
      <c r="B14" s="8" t="s">
        <v>7</v>
      </c>
      <c r="C14" s="4">
        <f>SUM(C10:C13)</f>
        <v>19000</v>
      </c>
      <c r="D14" s="1"/>
      <c r="E14" s="8" t="s">
        <v>7</v>
      </c>
      <c r="F14" s="4">
        <f>SUM(F9:F12)</f>
        <v>10000</v>
      </c>
      <c r="G14" s="7"/>
      <c r="I14" s="15"/>
    </row>
    <row r="15" spans="2:9" x14ac:dyDescent="0.25">
      <c r="B15" s="6"/>
      <c r="C15" s="6"/>
      <c r="D15" s="1"/>
      <c r="E15" s="8"/>
      <c r="F15" s="4"/>
      <c r="G15" s="7"/>
    </row>
    <row r="16" spans="2:9" x14ac:dyDescent="0.25">
      <c r="B16" s="6" t="s">
        <v>15</v>
      </c>
      <c r="C16" s="6">
        <v>10000</v>
      </c>
      <c r="D16" s="1"/>
      <c r="E16" s="4"/>
      <c r="F16" s="6"/>
      <c r="G16" s="7"/>
    </row>
    <row r="17" spans="2:11" x14ac:dyDescent="0.25">
      <c r="B17" s="6" t="s">
        <v>16</v>
      </c>
      <c r="C17" s="6">
        <v>10000</v>
      </c>
      <c r="D17" s="1"/>
      <c r="E17" s="6"/>
      <c r="F17" s="6"/>
      <c r="G17" s="7"/>
    </row>
    <row r="18" spans="2:11" x14ac:dyDescent="0.25">
      <c r="B18" s="8" t="s">
        <v>7</v>
      </c>
      <c r="C18" s="4">
        <f>SUM(C16:C17)</f>
        <v>20000</v>
      </c>
      <c r="D18" s="1"/>
      <c r="E18" s="6"/>
      <c r="F18" s="6"/>
      <c r="G18" s="7"/>
    </row>
    <row r="19" spans="2:11" x14ac:dyDescent="0.25">
      <c r="B19" s="6"/>
      <c r="C19" s="6"/>
      <c r="D19" s="1"/>
      <c r="E19" s="8"/>
      <c r="F19" s="4"/>
      <c r="G19" s="7"/>
    </row>
    <row r="20" spans="2:11" x14ac:dyDescent="0.25">
      <c r="B20" s="4" t="s">
        <v>17</v>
      </c>
      <c r="C20" s="6"/>
      <c r="D20" s="1"/>
      <c r="E20" s="6"/>
      <c r="F20" s="6"/>
      <c r="G20" s="7"/>
    </row>
    <row r="21" spans="2:11" x14ac:dyDescent="0.25">
      <c r="B21" s="6"/>
      <c r="C21" s="6"/>
      <c r="D21" s="1"/>
      <c r="E21" s="4"/>
      <c r="F21" s="4"/>
      <c r="G21" s="7"/>
    </row>
    <row r="22" spans="2:11" x14ac:dyDescent="0.25">
      <c r="B22" s="6" t="s">
        <v>18</v>
      </c>
      <c r="C22" s="6">
        <v>1000</v>
      </c>
      <c r="D22" s="1"/>
      <c r="E22" s="6"/>
      <c r="F22" s="6"/>
      <c r="G22" s="7"/>
    </row>
    <row r="23" spans="2:11" x14ac:dyDescent="0.25">
      <c r="B23" s="8" t="s">
        <v>7</v>
      </c>
      <c r="C23" s="4">
        <f>SUM(C21:C22)</f>
        <v>1000</v>
      </c>
      <c r="D23" s="1"/>
      <c r="E23" s="6"/>
      <c r="F23" s="6"/>
      <c r="G23" s="7"/>
      <c r="K23" s="1"/>
    </row>
    <row r="24" spans="2:11" x14ac:dyDescent="0.25">
      <c r="B24" s="6"/>
      <c r="C24" s="6"/>
      <c r="D24" s="1"/>
      <c r="E24" s="8"/>
      <c r="F24" s="4"/>
      <c r="G24" s="7"/>
    </row>
    <row r="25" spans="2:11" x14ac:dyDescent="0.25">
      <c r="B25" s="4" t="s">
        <v>19</v>
      </c>
      <c r="C25" s="6"/>
      <c r="D25" s="1"/>
      <c r="E25" s="6"/>
      <c r="F25" s="6"/>
      <c r="G25" s="7"/>
    </row>
    <row r="26" spans="2:11" x14ac:dyDescent="0.25">
      <c r="B26" s="6" t="s">
        <v>1</v>
      </c>
      <c r="C26" s="9">
        <v>12000</v>
      </c>
      <c r="E26" s="6"/>
      <c r="F26" s="6"/>
      <c r="G26" s="7"/>
    </row>
    <row r="27" spans="2:11" x14ac:dyDescent="0.25">
      <c r="B27" s="8" t="s">
        <v>7</v>
      </c>
      <c r="C27" s="4">
        <f>SUM(C26:C26)</f>
        <v>12000</v>
      </c>
      <c r="E27" s="6"/>
      <c r="F27" s="6"/>
      <c r="G27" s="7"/>
    </row>
    <row r="28" spans="2:11" x14ac:dyDescent="0.25">
      <c r="B28" s="6"/>
      <c r="C28" s="6"/>
      <c r="D28" s="1"/>
      <c r="E28" s="6"/>
      <c r="F28" s="6"/>
      <c r="G28" s="7"/>
    </row>
    <row r="29" spans="2:11" x14ac:dyDescent="0.25">
      <c r="B29" s="8"/>
      <c r="C29" s="4"/>
      <c r="D29" s="1"/>
      <c r="E29" s="6"/>
      <c r="F29" s="6"/>
      <c r="G29" s="7"/>
    </row>
    <row r="30" spans="2:11" x14ac:dyDescent="0.25">
      <c r="B30" s="16" t="s">
        <v>20</v>
      </c>
      <c r="C30" s="6"/>
      <c r="D30" s="1"/>
      <c r="E30" s="6"/>
      <c r="F30" s="6"/>
      <c r="G30" s="7"/>
    </row>
    <row r="31" spans="2:11" x14ac:dyDescent="0.25">
      <c r="B31" s="6"/>
      <c r="C31" s="6"/>
      <c r="D31" s="1"/>
      <c r="E31" s="6"/>
      <c r="F31" s="6"/>
      <c r="G31" s="7"/>
    </row>
    <row r="32" spans="2:11" x14ac:dyDescent="0.25">
      <c r="B32" s="17" t="s">
        <v>21</v>
      </c>
      <c r="C32" s="6">
        <v>200</v>
      </c>
      <c r="D32" s="1"/>
      <c r="E32" s="6"/>
      <c r="F32" s="6"/>
      <c r="G32" s="7"/>
    </row>
    <row r="33" spans="2:8" x14ac:dyDescent="0.25">
      <c r="B33" s="17" t="s">
        <v>22</v>
      </c>
      <c r="C33" s="18">
        <v>300</v>
      </c>
      <c r="D33" s="1"/>
      <c r="E33" s="6"/>
      <c r="F33" s="6"/>
      <c r="G33" s="7"/>
    </row>
    <row r="34" spans="2:8" x14ac:dyDescent="0.25">
      <c r="B34" s="17" t="s">
        <v>23</v>
      </c>
      <c r="C34" s="6">
        <v>5000</v>
      </c>
      <c r="D34" s="1"/>
      <c r="E34" s="6"/>
      <c r="F34" s="6"/>
      <c r="G34" s="7"/>
    </row>
    <row r="35" spans="2:8" x14ac:dyDescent="0.25">
      <c r="B35" s="4"/>
      <c r="C35" s="6"/>
      <c r="D35" s="1"/>
      <c r="E35" s="6"/>
      <c r="F35" s="6"/>
      <c r="G35" s="7"/>
    </row>
    <row r="36" spans="2:8" x14ac:dyDescent="0.25">
      <c r="B36" s="8" t="s">
        <v>7</v>
      </c>
      <c r="C36" s="4">
        <f>SUM(C32:C35)</f>
        <v>5500</v>
      </c>
      <c r="D36" s="1"/>
      <c r="E36" s="6"/>
      <c r="F36" s="6"/>
      <c r="G36" s="7"/>
    </row>
    <row r="37" spans="2:8" x14ac:dyDescent="0.25">
      <c r="B37" s="6"/>
      <c r="C37" s="6"/>
      <c r="D37" s="1"/>
      <c r="E37" s="6"/>
      <c r="F37" s="6"/>
      <c r="G37" s="7"/>
    </row>
    <row r="38" spans="2:8" x14ac:dyDescent="0.25">
      <c r="B38" s="6"/>
      <c r="C38" s="6"/>
      <c r="D38" s="1"/>
      <c r="E38" s="6"/>
      <c r="F38" s="6"/>
      <c r="G38" s="7"/>
    </row>
    <row r="39" spans="2:8" x14ac:dyDescent="0.25">
      <c r="B39" s="8"/>
      <c r="C39" s="4"/>
      <c r="D39" s="1"/>
      <c r="E39" s="6"/>
      <c r="F39" s="6"/>
      <c r="G39" s="7"/>
    </row>
    <row r="40" spans="2:8" x14ac:dyDescent="0.25">
      <c r="B40" s="6"/>
      <c r="C40" s="6"/>
      <c r="D40" s="1"/>
      <c r="E40" s="6"/>
      <c r="F40" s="6"/>
      <c r="G40" s="7"/>
    </row>
    <row r="41" spans="2:8" x14ac:dyDescent="0.25">
      <c r="B41" s="4"/>
      <c r="C41" s="6"/>
      <c r="D41" s="1"/>
      <c r="E41" s="6"/>
      <c r="F41" s="6"/>
      <c r="G41" s="7"/>
    </row>
    <row r="42" spans="2:8" x14ac:dyDescent="0.25">
      <c r="B42" s="6"/>
      <c r="C42" s="9"/>
      <c r="E42" s="9"/>
      <c r="F42" s="9"/>
      <c r="G42" s="7"/>
    </row>
    <row r="43" spans="2:8" x14ac:dyDescent="0.25">
      <c r="B43" s="8"/>
      <c r="C43" s="4"/>
      <c r="E43" s="9"/>
      <c r="F43" s="9"/>
      <c r="G43" s="7"/>
    </row>
    <row r="44" spans="2:8" x14ac:dyDescent="0.25">
      <c r="B44" s="10" t="s">
        <v>24</v>
      </c>
      <c r="C44" s="10">
        <f>C7+C14+C18+C23+C27+C36</f>
        <v>67500</v>
      </c>
      <c r="D44" s="11"/>
      <c r="E44" s="10" t="s">
        <v>24</v>
      </c>
      <c r="F44" s="10">
        <f>F7+F14+F19+F21</f>
        <v>67500</v>
      </c>
      <c r="G44" s="12"/>
      <c r="H44" s="13"/>
    </row>
  </sheetData>
  <mergeCells count="3">
    <mergeCell ref="B1:G1"/>
    <mergeCell ref="B3:D3"/>
    <mergeCell ref="E3:G3"/>
  </mergeCells>
  <pageMargins left="0.78749999999999998" right="0.78749999999999998" top="1.05277777777778" bottom="1.05277777777778" header="0.78749999999999998" footer="0.78749999999999998"/>
  <pageSetup paperSize="9" scale="86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A665-C4DD-4955-96F9-6A9DD0ABDE3E}">
  <sheetPr>
    <pageSetUpPr fitToPage="1"/>
  </sheetPr>
  <dimension ref="B1:K44"/>
  <sheetViews>
    <sheetView zoomScaleNormal="100" workbookViewId="0">
      <selection activeCell="M19" sqref="M19"/>
    </sheetView>
  </sheetViews>
  <sheetFormatPr baseColWidth="10" defaultColWidth="9.140625" defaultRowHeight="15" x14ac:dyDescent="0.25"/>
  <cols>
    <col min="2" max="2" width="28.5703125" customWidth="1"/>
    <col min="4" max="4" width="2.7109375" customWidth="1"/>
    <col min="5" max="5" width="27" customWidth="1"/>
    <col min="7" max="7" width="1.7109375" customWidth="1"/>
  </cols>
  <sheetData>
    <row r="1" spans="2:9" x14ac:dyDescent="0.25">
      <c r="B1" s="32" t="s">
        <v>32</v>
      </c>
      <c r="C1" s="32"/>
      <c r="D1" s="32"/>
      <c r="E1" s="32"/>
      <c r="F1" s="32"/>
      <c r="G1" s="32"/>
    </row>
    <row r="2" spans="2:9" x14ac:dyDescent="0.25">
      <c r="B2" s="1"/>
      <c r="C2" s="1"/>
      <c r="D2" s="1"/>
      <c r="E2" s="1"/>
      <c r="F2" s="1"/>
    </row>
    <row r="3" spans="2:9" ht="13.9" customHeight="1" x14ac:dyDescent="0.25">
      <c r="B3" s="33" t="s">
        <v>1</v>
      </c>
      <c r="C3" s="33"/>
      <c r="D3" s="33"/>
      <c r="E3" s="33" t="s">
        <v>2</v>
      </c>
      <c r="F3" s="33"/>
      <c r="G3" s="33"/>
    </row>
    <row r="4" spans="2:9" x14ac:dyDescent="0.25">
      <c r="B4" s="2" t="s">
        <v>33</v>
      </c>
      <c r="C4" s="3"/>
      <c r="D4" s="1"/>
      <c r="E4" s="4" t="s">
        <v>4</v>
      </c>
      <c r="F4" s="3"/>
      <c r="G4" s="5"/>
    </row>
    <row r="5" spans="2:9" x14ac:dyDescent="0.25">
      <c r="B5" s="6" t="s">
        <v>34</v>
      </c>
      <c r="C5" s="6">
        <v>400000</v>
      </c>
      <c r="D5" s="1"/>
      <c r="E5" s="6" t="s">
        <v>35</v>
      </c>
      <c r="F5" s="6">
        <v>755000</v>
      </c>
      <c r="G5" s="7"/>
    </row>
    <row r="6" spans="2:9" x14ac:dyDescent="0.25">
      <c r="B6" s="6" t="s">
        <v>36</v>
      </c>
      <c r="C6" s="6">
        <v>50000</v>
      </c>
      <c r="D6" s="1"/>
      <c r="E6" s="6"/>
      <c r="F6" s="6"/>
      <c r="G6" s="7"/>
    </row>
    <row r="7" spans="2:9" x14ac:dyDescent="0.25">
      <c r="B7" s="6" t="s">
        <v>37</v>
      </c>
      <c r="C7" s="6">
        <v>200000</v>
      </c>
      <c r="D7" s="1"/>
      <c r="E7" s="8" t="s">
        <v>7</v>
      </c>
      <c r="F7" s="4">
        <f>SUM(F5:F6)</f>
        <v>755000</v>
      </c>
      <c r="G7" s="7"/>
    </row>
    <row r="8" spans="2:9" x14ac:dyDescent="0.25">
      <c r="B8" s="6" t="s">
        <v>38</v>
      </c>
      <c r="C8" s="6">
        <v>60000</v>
      </c>
      <c r="D8" s="1"/>
      <c r="E8" s="4" t="s">
        <v>8</v>
      </c>
      <c r="F8" s="6"/>
      <c r="G8" s="7"/>
    </row>
    <row r="9" spans="2:9" x14ac:dyDescent="0.25">
      <c r="B9" s="6" t="s">
        <v>39</v>
      </c>
      <c r="C9" s="6">
        <v>15000</v>
      </c>
      <c r="D9" s="1"/>
      <c r="E9" s="6" t="s">
        <v>40</v>
      </c>
      <c r="F9" s="6">
        <v>16000</v>
      </c>
      <c r="G9" s="7"/>
    </row>
    <row r="10" spans="2:9" x14ac:dyDescent="0.25">
      <c r="B10" s="6" t="s">
        <v>41</v>
      </c>
      <c r="C10" s="6">
        <v>0</v>
      </c>
      <c r="D10" s="1"/>
      <c r="E10" s="6"/>
      <c r="F10" s="6"/>
      <c r="G10" s="7"/>
    </row>
    <row r="11" spans="2:9" x14ac:dyDescent="0.25">
      <c r="B11" s="6" t="s">
        <v>42</v>
      </c>
      <c r="C11" s="6">
        <v>30000</v>
      </c>
      <c r="D11" s="1"/>
      <c r="E11" s="6" t="s">
        <v>43</v>
      </c>
      <c r="F11" s="6">
        <v>200</v>
      </c>
      <c r="G11" s="7"/>
    </row>
    <row r="12" spans="2:9" x14ac:dyDescent="0.25">
      <c r="B12" s="6" t="s">
        <v>44</v>
      </c>
      <c r="C12" s="6">
        <v>20000</v>
      </c>
      <c r="D12" s="1"/>
      <c r="E12" s="6" t="s">
        <v>45</v>
      </c>
      <c r="F12" s="6">
        <v>200</v>
      </c>
      <c r="G12" s="7"/>
    </row>
    <row r="13" spans="2:9" x14ac:dyDescent="0.25">
      <c r="B13" s="6" t="s">
        <v>46</v>
      </c>
      <c r="C13" s="6">
        <v>2000</v>
      </c>
      <c r="D13" s="1"/>
      <c r="E13" s="14"/>
      <c r="F13" s="6"/>
      <c r="G13" s="7"/>
    </row>
    <row r="14" spans="2:9" x14ac:dyDescent="0.25">
      <c r="B14" s="6" t="s">
        <v>47</v>
      </c>
      <c r="C14" s="6">
        <v>4000</v>
      </c>
      <c r="D14" s="1"/>
      <c r="E14" s="8" t="s">
        <v>7</v>
      </c>
      <c r="F14" s="4">
        <f>SUM(F9:F12)</f>
        <v>16400</v>
      </c>
      <c r="G14" s="7"/>
      <c r="I14" s="15"/>
    </row>
    <row r="15" spans="2:9" x14ac:dyDescent="0.25">
      <c r="B15" s="6" t="s">
        <v>48</v>
      </c>
      <c r="C15" s="6">
        <v>8000</v>
      </c>
      <c r="D15" s="1"/>
      <c r="E15" s="8"/>
      <c r="F15" s="4"/>
      <c r="G15" s="7"/>
    </row>
    <row r="16" spans="2:9" x14ac:dyDescent="0.25">
      <c r="B16" s="6" t="s">
        <v>49</v>
      </c>
      <c r="C16" s="6">
        <v>3000</v>
      </c>
      <c r="D16" s="1"/>
      <c r="E16" s="4" t="s">
        <v>50</v>
      </c>
      <c r="F16" s="6"/>
      <c r="G16" s="7"/>
    </row>
    <row r="17" spans="2:11" x14ac:dyDescent="0.25">
      <c r="B17" s="6" t="s">
        <v>51</v>
      </c>
      <c r="C17" s="6">
        <v>6000</v>
      </c>
      <c r="D17" s="1"/>
      <c r="E17" s="6" t="s">
        <v>52</v>
      </c>
      <c r="F17" s="6">
        <v>9000</v>
      </c>
      <c r="G17" s="7"/>
    </row>
    <row r="18" spans="2:11" x14ac:dyDescent="0.25">
      <c r="B18" s="6"/>
      <c r="C18" s="6"/>
      <c r="D18" s="1"/>
      <c r="E18" s="6" t="s">
        <v>53</v>
      </c>
      <c r="F18" s="6">
        <v>600</v>
      </c>
      <c r="G18" s="7"/>
    </row>
    <row r="19" spans="2:11" x14ac:dyDescent="0.25">
      <c r="B19" s="8" t="s">
        <v>7</v>
      </c>
      <c r="C19" s="4">
        <f>SUM(C5:C17)</f>
        <v>798000</v>
      </c>
      <c r="D19" s="1"/>
      <c r="E19" s="8" t="s">
        <v>7</v>
      </c>
      <c r="F19" s="4">
        <f>SUM(F16:F18)</f>
        <v>9600</v>
      </c>
      <c r="G19" s="7"/>
    </row>
    <row r="20" spans="2:11" x14ac:dyDescent="0.25">
      <c r="B20" s="6"/>
      <c r="C20" s="6"/>
      <c r="D20" s="1"/>
      <c r="E20" s="6"/>
      <c r="F20" s="6"/>
      <c r="G20" s="7"/>
    </row>
    <row r="21" spans="2:11" x14ac:dyDescent="0.25">
      <c r="B21" s="8"/>
      <c r="C21" s="4"/>
      <c r="D21" s="1"/>
      <c r="E21" s="4"/>
      <c r="F21" s="4"/>
      <c r="G21" s="7"/>
    </row>
    <row r="22" spans="2:11" x14ac:dyDescent="0.25">
      <c r="B22" s="6"/>
      <c r="C22" s="6"/>
      <c r="D22" s="1"/>
      <c r="E22" s="6" t="s">
        <v>67</v>
      </c>
      <c r="F22" s="16">
        <v>20000</v>
      </c>
      <c r="G22" s="7"/>
    </row>
    <row r="23" spans="2:11" x14ac:dyDescent="0.25">
      <c r="B23" s="6"/>
      <c r="C23" s="6"/>
      <c r="D23" s="1"/>
      <c r="E23" s="6"/>
      <c r="F23" s="6"/>
      <c r="G23" s="7"/>
      <c r="K23" s="1"/>
    </row>
    <row r="24" spans="2:11" x14ac:dyDescent="0.25">
      <c r="B24" s="4" t="s">
        <v>17</v>
      </c>
      <c r="C24" s="6"/>
      <c r="D24" s="1"/>
      <c r="E24" s="6"/>
      <c r="F24" s="6"/>
      <c r="G24" s="7"/>
    </row>
    <row r="25" spans="2:11" x14ac:dyDescent="0.25">
      <c r="B25" s="6" t="s">
        <v>55</v>
      </c>
      <c r="C25" s="6">
        <v>1500</v>
      </c>
      <c r="D25" s="1"/>
      <c r="E25" s="6"/>
      <c r="F25" s="6"/>
      <c r="G25" s="7"/>
    </row>
    <row r="26" spans="2:11" x14ac:dyDescent="0.25">
      <c r="B26" s="6" t="s">
        <v>56</v>
      </c>
      <c r="C26" s="6">
        <v>1500</v>
      </c>
      <c r="D26" s="1"/>
      <c r="E26" s="6"/>
      <c r="F26" s="6"/>
      <c r="G26" s="7"/>
    </row>
    <row r="27" spans="2:11" x14ac:dyDescent="0.25">
      <c r="B27" s="6"/>
      <c r="C27" s="6"/>
      <c r="D27" s="1"/>
      <c r="E27" s="6"/>
      <c r="F27" s="6"/>
      <c r="G27" s="7"/>
    </row>
    <row r="28" spans="2:11" x14ac:dyDescent="0.25">
      <c r="B28" s="8" t="s">
        <v>7</v>
      </c>
      <c r="C28" s="4">
        <f>SUM(C25:C27)</f>
        <v>3000</v>
      </c>
      <c r="D28" s="1"/>
      <c r="E28" s="6"/>
      <c r="F28" s="6"/>
      <c r="G28" s="7"/>
    </row>
    <row r="29" spans="2:11" x14ac:dyDescent="0.25">
      <c r="B29" s="6"/>
      <c r="C29" s="6"/>
      <c r="D29" s="1"/>
      <c r="E29" s="6"/>
      <c r="F29" s="6"/>
      <c r="G29" s="7"/>
    </row>
    <row r="30" spans="2:11" x14ac:dyDescent="0.25">
      <c r="B30" s="4"/>
      <c r="C30" s="6"/>
      <c r="D30" s="1"/>
      <c r="E30" s="6"/>
      <c r="F30" s="6"/>
      <c r="G30" s="7"/>
    </row>
    <row r="31" spans="2:11" x14ac:dyDescent="0.25">
      <c r="B31" s="6"/>
      <c r="C31" s="9"/>
      <c r="E31" s="9"/>
      <c r="F31" s="9"/>
      <c r="G31" s="7"/>
    </row>
    <row r="32" spans="2:11" x14ac:dyDescent="0.25">
      <c r="B32" s="8"/>
      <c r="C32" s="4"/>
      <c r="E32" s="9"/>
      <c r="F32" s="9"/>
      <c r="G32" s="7"/>
    </row>
    <row r="33" spans="2:8" x14ac:dyDescent="0.25">
      <c r="B33" s="10" t="s">
        <v>24</v>
      </c>
      <c r="C33" s="10">
        <f>C28+C19</f>
        <v>801000</v>
      </c>
      <c r="D33" s="11"/>
      <c r="E33" s="10" t="s">
        <v>24</v>
      </c>
      <c r="F33" s="10">
        <f>F7+F14+F19+F22</f>
        <v>801000</v>
      </c>
      <c r="G33" s="12"/>
    </row>
    <row r="44" spans="2:8" x14ac:dyDescent="0.25">
      <c r="H44" s="13"/>
    </row>
  </sheetData>
  <mergeCells count="3">
    <mergeCell ref="B1:G1"/>
    <mergeCell ref="B3:D3"/>
    <mergeCell ref="E3:G3"/>
  </mergeCells>
  <pageMargins left="0.78749999999999998" right="0.78749999999999998" top="1.05277777777778" bottom="1.05277777777778" header="0.78749999999999998" footer="0.78749999999999998"/>
  <pageSetup paperSize="9" scale="88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1087-7EA9-42D1-BCDB-BC5855409AE2}">
  <sheetPr>
    <pageSetUpPr fitToPage="1"/>
  </sheetPr>
  <dimension ref="B1:N45"/>
  <sheetViews>
    <sheetView zoomScaleNormal="100" workbookViewId="0">
      <selection activeCell="H20" sqref="H20"/>
    </sheetView>
  </sheetViews>
  <sheetFormatPr baseColWidth="10" defaultColWidth="9.140625" defaultRowHeight="15" x14ac:dyDescent="0.25"/>
  <cols>
    <col min="1" max="1" width="4.28515625" customWidth="1"/>
    <col min="2" max="2" width="35.5703125" bestFit="1" customWidth="1"/>
    <col min="3" max="3" width="10" customWidth="1"/>
    <col min="4" max="4" width="11.7109375" customWidth="1"/>
    <col min="5" max="5" width="32.85546875" customWidth="1"/>
    <col min="6" max="6" width="27.42578125" bestFit="1" customWidth="1"/>
    <col min="7" max="7" width="12" customWidth="1"/>
    <col min="8" max="8" width="11.42578125" customWidth="1"/>
    <col min="9" max="9" width="13.140625" bestFit="1" customWidth="1"/>
    <col min="10" max="10" width="8.85546875" customWidth="1"/>
  </cols>
  <sheetData>
    <row r="1" spans="2:12" x14ac:dyDescent="0.25">
      <c r="B1" s="32" t="s">
        <v>25</v>
      </c>
      <c r="C1" s="32"/>
      <c r="D1" s="32"/>
      <c r="E1" s="32"/>
      <c r="F1" s="32"/>
      <c r="G1" s="32"/>
      <c r="H1" s="32"/>
      <c r="I1" s="32"/>
      <c r="J1" s="19"/>
    </row>
    <row r="2" spans="2:12" x14ac:dyDescent="0.25">
      <c r="B2" s="1"/>
      <c r="C2" s="1"/>
      <c r="D2" s="1"/>
      <c r="E2" s="1"/>
      <c r="F2" s="1"/>
      <c r="G2" s="1"/>
      <c r="H2" s="1"/>
    </row>
    <row r="3" spans="2:12" ht="13.9" customHeight="1" x14ac:dyDescent="0.25">
      <c r="B3" s="33" t="s">
        <v>1</v>
      </c>
      <c r="C3" s="33"/>
      <c r="D3" s="33"/>
      <c r="E3" s="20"/>
      <c r="F3" s="33" t="s">
        <v>2</v>
      </c>
      <c r="G3" s="33"/>
      <c r="H3" s="33"/>
      <c r="I3" s="33"/>
      <c r="J3" s="25"/>
    </row>
    <row r="4" spans="2:12" ht="13.9" customHeight="1" x14ac:dyDescent="0.25">
      <c r="B4" s="8"/>
      <c r="C4" s="21" t="s">
        <v>26</v>
      </c>
      <c r="D4" s="21" t="s">
        <v>27</v>
      </c>
      <c r="E4" s="21" t="s">
        <v>28</v>
      </c>
      <c r="F4" s="8"/>
      <c r="G4" s="21" t="s">
        <v>26</v>
      </c>
      <c r="H4" s="21" t="s">
        <v>27</v>
      </c>
      <c r="I4" s="21" t="s">
        <v>28</v>
      </c>
      <c r="J4" s="19"/>
    </row>
    <row r="5" spans="2:12" x14ac:dyDescent="0.25">
      <c r="B5" s="4" t="s">
        <v>3</v>
      </c>
      <c r="C5" s="23"/>
      <c r="D5" s="23"/>
      <c r="E5" s="23"/>
      <c r="F5" s="28" t="s">
        <v>4</v>
      </c>
      <c r="G5" s="23"/>
      <c r="H5" s="23"/>
      <c r="I5" s="22"/>
    </row>
    <row r="6" spans="2:12" x14ac:dyDescent="0.25">
      <c r="B6" s="6" t="s">
        <v>5</v>
      </c>
      <c r="C6" s="23">
        <v>10000</v>
      </c>
      <c r="D6" s="23">
        <v>8900</v>
      </c>
      <c r="E6" s="23" t="s">
        <v>29</v>
      </c>
      <c r="F6" s="1"/>
      <c r="G6" s="23"/>
      <c r="H6" s="23"/>
      <c r="I6" s="22"/>
    </row>
    <row r="7" spans="2:12" x14ac:dyDescent="0.25">
      <c r="B7" s="6"/>
      <c r="C7" s="23"/>
      <c r="D7" s="23"/>
      <c r="E7" s="23"/>
      <c r="F7" s="1" t="s">
        <v>6</v>
      </c>
      <c r="G7" s="23">
        <v>58000</v>
      </c>
      <c r="H7" s="23">
        <v>58200</v>
      </c>
      <c r="I7" s="22" t="s">
        <v>30</v>
      </c>
    </row>
    <row r="8" spans="2:12" x14ac:dyDescent="0.25">
      <c r="B8" s="8" t="s">
        <v>7</v>
      </c>
      <c r="C8" s="24">
        <f>SUM(C6:C7)</f>
        <v>10000</v>
      </c>
      <c r="D8" s="23"/>
      <c r="E8" s="23"/>
      <c r="F8" s="25" t="s">
        <v>7</v>
      </c>
      <c r="G8" s="24">
        <f>SUM(G6:G7)</f>
        <v>58000</v>
      </c>
      <c r="H8" s="24"/>
      <c r="I8" s="22"/>
    </row>
    <row r="9" spans="2:12" x14ac:dyDescent="0.25">
      <c r="B9" s="6"/>
      <c r="C9" s="23"/>
      <c r="D9" s="23"/>
      <c r="E9" s="23"/>
      <c r="F9" s="28" t="s">
        <v>8</v>
      </c>
      <c r="G9" s="23"/>
      <c r="H9" s="23"/>
      <c r="I9" s="22"/>
    </row>
    <row r="10" spans="2:12" x14ac:dyDescent="0.25">
      <c r="B10" s="4" t="s">
        <v>9</v>
      </c>
      <c r="C10" s="23"/>
      <c r="D10" s="23"/>
      <c r="E10" s="23"/>
      <c r="F10" s="1"/>
      <c r="G10" s="23"/>
      <c r="H10" s="23"/>
      <c r="I10" s="22"/>
    </row>
    <row r="11" spans="2:12" x14ac:dyDescent="0.25">
      <c r="B11" s="6" t="s">
        <v>10</v>
      </c>
      <c r="C11" s="23">
        <v>6000</v>
      </c>
      <c r="D11" s="23">
        <v>6000</v>
      </c>
      <c r="E11" s="23"/>
      <c r="F11" s="1" t="s">
        <v>31</v>
      </c>
      <c r="G11" s="23">
        <v>8500</v>
      </c>
      <c r="H11" s="23">
        <v>9300</v>
      </c>
      <c r="I11" s="22" t="s">
        <v>30</v>
      </c>
    </row>
    <row r="12" spans="2:12" x14ac:dyDescent="0.25">
      <c r="B12" s="6" t="s">
        <v>12</v>
      </c>
      <c r="C12" s="23">
        <v>4000</v>
      </c>
      <c r="D12" s="23">
        <v>3600</v>
      </c>
      <c r="E12" s="23" t="s">
        <v>30</v>
      </c>
      <c r="F12" s="1"/>
      <c r="G12" s="23"/>
      <c r="H12" s="23"/>
      <c r="I12" s="22"/>
    </row>
    <row r="13" spans="2:12" x14ac:dyDescent="0.25">
      <c r="B13" s="6" t="s">
        <v>13</v>
      </c>
      <c r="C13" s="23">
        <v>3000</v>
      </c>
      <c r="D13" s="23">
        <v>2900</v>
      </c>
      <c r="E13" s="23" t="s">
        <v>30</v>
      </c>
      <c r="F13" s="1"/>
      <c r="G13" s="23"/>
      <c r="H13" s="23"/>
      <c r="I13" s="22"/>
    </row>
    <row r="14" spans="2:12" x14ac:dyDescent="0.25">
      <c r="B14" s="6" t="s">
        <v>14</v>
      </c>
      <c r="C14" s="23">
        <v>5500</v>
      </c>
      <c r="D14" s="23">
        <v>6100</v>
      </c>
      <c r="E14" s="23" t="s">
        <v>30</v>
      </c>
      <c r="G14" s="23"/>
      <c r="H14" s="23"/>
      <c r="I14" s="22"/>
    </row>
    <row r="15" spans="2:12" x14ac:dyDescent="0.25">
      <c r="B15" s="8" t="s">
        <v>7</v>
      </c>
      <c r="C15" s="24">
        <f>SUM(C11:C14)</f>
        <v>18500</v>
      </c>
      <c r="D15" s="23"/>
      <c r="E15" s="23"/>
      <c r="F15" s="25" t="s">
        <v>7</v>
      </c>
      <c r="G15" s="24">
        <f>SUM(G10:G13)</f>
        <v>8500</v>
      </c>
      <c r="H15" s="24"/>
      <c r="I15" s="22"/>
      <c r="L15" s="15"/>
    </row>
    <row r="16" spans="2:12" x14ac:dyDescent="0.25">
      <c r="B16" s="6"/>
      <c r="C16" s="23"/>
      <c r="D16" s="23"/>
      <c r="E16" s="23"/>
      <c r="F16" s="25"/>
      <c r="G16" s="24"/>
      <c r="H16" s="24"/>
      <c r="I16" s="22"/>
    </row>
    <row r="17" spans="2:14" x14ac:dyDescent="0.25">
      <c r="B17" s="6" t="s">
        <v>15</v>
      </c>
      <c r="C17" s="23">
        <v>8000</v>
      </c>
      <c r="D17" s="23">
        <v>8000</v>
      </c>
      <c r="E17" s="23" t="s">
        <v>30</v>
      </c>
      <c r="F17" s="28"/>
      <c r="G17" s="23"/>
      <c r="H17" s="23"/>
      <c r="I17" s="22"/>
    </row>
    <row r="18" spans="2:14" x14ac:dyDescent="0.25">
      <c r="B18" s="6" t="s">
        <v>16</v>
      </c>
      <c r="C18" s="23">
        <v>11500</v>
      </c>
      <c r="D18" s="23">
        <v>5000</v>
      </c>
      <c r="E18" s="23" t="s">
        <v>65</v>
      </c>
      <c r="F18" s="1"/>
      <c r="G18" s="23"/>
      <c r="H18" s="23"/>
      <c r="I18" s="22"/>
    </row>
    <row r="19" spans="2:14" x14ac:dyDescent="0.25">
      <c r="B19" s="8" t="s">
        <v>7</v>
      </c>
      <c r="C19" s="24">
        <f>SUM(C17:C18)</f>
        <v>19500</v>
      </c>
      <c r="D19" s="23"/>
      <c r="E19" s="23"/>
      <c r="F19" s="1"/>
      <c r="G19" s="23"/>
      <c r="H19" s="23"/>
      <c r="I19" s="22"/>
    </row>
    <row r="20" spans="2:14" x14ac:dyDescent="0.25">
      <c r="B20" s="6"/>
      <c r="C20" s="23"/>
      <c r="D20" s="23"/>
      <c r="E20" s="23"/>
      <c r="F20" s="25"/>
      <c r="G20" s="24"/>
      <c r="H20" s="24"/>
      <c r="I20" s="22"/>
    </row>
    <row r="21" spans="2:14" x14ac:dyDescent="0.25">
      <c r="B21" s="4" t="s">
        <v>17</v>
      </c>
      <c r="C21" s="23"/>
      <c r="D21" s="23"/>
      <c r="E21" s="23"/>
      <c r="F21" s="1"/>
      <c r="G21" s="23"/>
      <c r="H21" s="23"/>
      <c r="I21" s="22"/>
    </row>
    <row r="22" spans="2:14" x14ac:dyDescent="0.25">
      <c r="B22" s="6"/>
      <c r="C22" s="23"/>
      <c r="D22" s="23"/>
      <c r="E22" s="23"/>
      <c r="F22" s="28"/>
      <c r="G22" s="24"/>
      <c r="H22" s="24"/>
      <c r="I22" s="22"/>
    </row>
    <row r="23" spans="2:14" x14ac:dyDescent="0.25">
      <c r="B23" s="6" t="s">
        <v>18</v>
      </c>
      <c r="C23" s="23">
        <v>1000</v>
      </c>
      <c r="D23" s="23">
        <v>1000</v>
      </c>
      <c r="E23" s="23"/>
      <c r="F23" s="1"/>
      <c r="G23" s="23"/>
      <c r="H23" s="23"/>
      <c r="I23" s="22"/>
    </row>
    <row r="24" spans="2:14" x14ac:dyDescent="0.25">
      <c r="B24" s="8" t="s">
        <v>7</v>
      </c>
      <c r="C24" s="24">
        <f>SUM(C22:C23)</f>
        <v>1000</v>
      </c>
      <c r="D24" s="23"/>
      <c r="E24" s="23"/>
      <c r="F24" s="1"/>
      <c r="G24" s="23"/>
      <c r="H24" s="23"/>
      <c r="I24" s="22"/>
      <c r="N24" s="1"/>
    </row>
    <row r="25" spans="2:14" x14ac:dyDescent="0.25">
      <c r="B25" s="6"/>
      <c r="C25" s="23"/>
      <c r="D25" s="23"/>
      <c r="E25" s="23"/>
      <c r="F25" s="25"/>
      <c r="G25" s="24"/>
      <c r="H25" s="24"/>
      <c r="I25" s="22"/>
    </row>
    <row r="26" spans="2:14" x14ac:dyDescent="0.25">
      <c r="B26" s="4" t="s">
        <v>19</v>
      </c>
      <c r="C26" s="23"/>
      <c r="D26" s="23"/>
      <c r="E26" s="23"/>
      <c r="F26" s="1"/>
      <c r="G26" s="23"/>
      <c r="H26" s="23"/>
      <c r="I26" s="22"/>
    </row>
    <row r="27" spans="2:14" x14ac:dyDescent="0.25">
      <c r="B27" s="6" t="s">
        <v>1</v>
      </c>
      <c r="C27" s="22">
        <v>12000</v>
      </c>
      <c r="D27" s="22">
        <v>16300</v>
      </c>
      <c r="E27" s="22" t="s">
        <v>66</v>
      </c>
      <c r="F27" s="1"/>
      <c r="G27" s="23"/>
      <c r="H27" s="23"/>
      <c r="I27" s="22"/>
    </row>
    <row r="28" spans="2:14" x14ac:dyDescent="0.25">
      <c r="B28" s="8" t="s">
        <v>7</v>
      </c>
      <c r="C28" s="24">
        <f>SUM(C27:C27)</f>
        <v>12000</v>
      </c>
      <c r="D28" s="22"/>
      <c r="E28" s="22"/>
      <c r="F28" s="1"/>
      <c r="G28" s="23"/>
      <c r="H28" s="23"/>
      <c r="I28" s="22"/>
    </row>
    <row r="29" spans="2:14" x14ac:dyDescent="0.25">
      <c r="B29" s="6"/>
      <c r="C29" s="23"/>
      <c r="D29" s="23"/>
      <c r="E29" s="23"/>
      <c r="F29" s="1"/>
      <c r="G29" s="23"/>
      <c r="H29" s="23"/>
      <c r="I29" s="22"/>
    </row>
    <row r="30" spans="2:14" x14ac:dyDescent="0.25">
      <c r="B30" s="8"/>
      <c r="C30" s="24"/>
      <c r="D30" s="23"/>
      <c r="E30" s="23"/>
      <c r="F30" s="1"/>
      <c r="G30" s="23"/>
      <c r="H30" s="23"/>
      <c r="I30" s="22"/>
    </row>
    <row r="31" spans="2:14" x14ac:dyDescent="0.25">
      <c r="B31" s="16" t="s">
        <v>20</v>
      </c>
      <c r="C31" s="23"/>
      <c r="D31" s="23"/>
      <c r="E31" s="23"/>
      <c r="F31" s="1"/>
      <c r="G31" s="23"/>
      <c r="H31" s="23"/>
      <c r="I31" s="22"/>
    </row>
    <row r="32" spans="2:14" x14ac:dyDescent="0.25">
      <c r="B32" s="6"/>
      <c r="C32" s="23"/>
      <c r="D32" s="23"/>
      <c r="E32" s="23"/>
      <c r="F32" s="1"/>
      <c r="G32" s="23"/>
      <c r="H32" s="23"/>
      <c r="I32" s="22"/>
    </row>
    <row r="33" spans="2:11" x14ac:dyDescent="0.25">
      <c r="B33" s="17" t="s">
        <v>21</v>
      </c>
      <c r="C33" s="23">
        <v>200</v>
      </c>
      <c r="D33" s="23">
        <v>230</v>
      </c>
      <c r="E33" s="23" t="s">
        <v>30</v>
      </c>
      <c r="F33" s="1"/>
      <c r="G33" s="23"/>
      <c r="H33" s="23"/>
      <c r="I33" s="22"/>
    </row>
    <row r="34" spans="2:11" x14ac:dyDescent="0.25">
      <c r="B34" s="17" t="s">
        <v>22</v>
      </c>
      <c r="C34" s="30">
        <v>300</v>
      </c>
      <c r="D34" s="23">
        <v>760</v>
      </c>
      <c r="E34" s="23"/>
      <c r="F34" s="1"/>
      <c r="G34" s="23"/>
      <c r="H34" s="23"/>
      <c r="I34" s="22"/>
    </row>
    <row r="35" spans="2:11" x14ac:dyDescent="0.25">
      <c r="B35" s="17" t="s">
        <v>23</v>
      </c>
      <c r="C35" s="23">
        <v>5000</v>
      </c>
      <c r="D35" s="23">
        <v>4700</v>
      </c>
      <c r="E35" s="23" t="s">
        <v>30</v>
      </c>
      <c r="F35" s="1"/>
      <c r="G35" s="23"/>
      <c r="H35" s="23"/>
      <c r="I35" s="22"/>
    </row>
    <row r="36" spans="2:11" x14ac:dyDescent="0.25">
      <c r="B36" s="4"/>
      <c r="C36" s="23"/>
      <c r="D36" s="23"/>
      <c r="E36" s="23"/>
      <c r="F36" s="1"/>
      <c r="G36" s="23"/>
      <c r="H36" s="23"/>
      <c r="I36" s="22"/>
    </row>
    <row r="37" spans="2:11" x14ac:dyDescent="0.25">
      <c r="B37" s="8" t="s">
        <v>7</v>
      </c>
      <c r="C37" s="24">
        <f>SUM(C33:C36)</f>
        <v>5500</v>
      </c>
      <c r="D37" s="23"/>
      <c r="E37" s="23"/>
      <c r="F37" s="1"/>
      <c r="G37" s="23"/>
      <c r="H37" s="23"/>
      <c r="I37" s="22"/>
    </row>
    <row r="38" spans="2:11" x14ac:dyDescent="0.25">
      <c r="B38" s="6"/>
      <c r="C38" s="23"/>
      <c r="D38" s="23"/>
      <c r="E38" s="23"/>
      <c r="F38" s="1"/>
      <c r="G38" s="23"/>
      <c r="H38" s="23"/>
      <c r="I38" s="22"/>
    </row>
    <row r="39" spans="2:11" x14ac:dyDescent="0.25">
      <c r="B39" s="6"/>
      <c r="C39" s="23"/>
      <c r="D39" s="23"/>
      <c r="E39" s="23"/>
      <c r="F39" s="1"/>
      <c r="G39" s="23"/>
      <c r="H39" s="23"/>
      <c r="I39" s="22"/>
    </row>
    <row r="40" spans="2:11" x14ac:dyDescent="0.25">
      <c r="B40" s="8"/>
      <c r="C40" s="24"/>
      <c r="D40" s="23"/>
      <c r="E40" s="23"/>
      <c r="F40" s="1"/>
      <c r="G40" s="23"/>
      <c r="H40" s="23"/>
      <c r="I40" s="22"/>
    </row>
    <row r="41" spans="2:11" x14ac:dyDescent="0.25">
      <c r="B41" s="6"/>
      <c r="C41" s="23"/>
      <c r="D41" s="23"/>
      <c r="E41" s="23"/>
      <c r="F41" s="1"/>
      <c r="G41" s="23"/>
      <c r="H41" s="23"/>
      <c r="I41" s="22"/>
    </row>
    <row r="42" spans="2:11" x14ac:dyDescent="0.25">
      <c r="B42" s="4"/>
      <c r="C42" s="23"/>
      <c r="D42" s="23"/>
      <c r="E42" s="23"/>
      <c r="F42" s="1"/>
      <c r="G42" s="23"/>
      <c r="H42" s="23"/>
      <c r="I42" s="22"/>
    </row>
    <row r="43" spans="2:11" x14ac:dyDescent="0.25">
      <c r="B43" s="6"/>
      <c r="C43" s="22"/>
      <c r="D43" s="22"/>
      <c r="E43" s="22"/>
      <c r="G43" s="22"/>
      <c r="H43" s="22"/>
      <c r="I43" s="22"/>
    </row>
    <row r="44" spans="2:11" x14ac:dyDescent="0.25">
      <c r="B44" s="8"/>
      <c r="C44" s="24"/>
      <c r="D44" s="22"/>
      <c r="E44" s="22"/>
      <c r="G44" s="22"/>
      <c r="H44" s="22"/>
      <c r="I44" s="22"/>
    </row>
    <row r="45" spans="2:11" x14ac:dyDescent="0.25">
      <c r="B45" s="10" t="s">
        <v>24</v>
      </c>
      <c r="C45" s="10">
        <f>C8+C15+C19+C24+C28+C37</f>
        <v>66500</v>
      </c>
      <c r="D45" s="11"/>
      <c r="E45" s="26"/>
      <c r="F45" s="10" t="s">
        <v>24</v>
      </c>
      <c r="G45" s="10">
        <f>G8+G15+G20+G22</f>
        <v>66500</v>
      </c>
      <c r="H45" s="29"/>
      <c r="I45" s="12"/>
      <c r="J45" s="27"/>
      <c r="K45" s="13"/>
    </row>
  </sheetData>
  <mergeCells count="3">
    <mergeCell ref="B1:I1"/>
    <mergeCell ref="B3:D3"/>
    <mergeCell ref="F3:I3"/>
  </mergeCells>
  <pageMargins left="0.78749999999999998" right="0.78749999999999998" top="1.05277777777778" bottom="1.05277777777778" header="0.78749999999999998" footer="0.78749999999999998"/>
  <pageSetup paperSize="9" scale="86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6109-7FCF-454B-B2AC-6924A8E3EDFA}">
  <sheetPr>
    <pageSetUpPr fitToPage="1"/>
  </sheetPr>
  <dimension ref="B1:N37"/>
  <sheetViews>
    <sheetView tabSelected="1" zoomScaleNormal="100" workbookViewId="0">
      <selection activeCell="E13" sqref="E13"/>
    </sheetView>
  </sheetViews>
  <sheetFormatPr baseColWidth="10" defaultColWidth="9.140625" defaultRowHeight="15" x14ac:dyDescent="0.25"/>
  <cols>
    <col min="1" max="1" width="4.28515625" customWidth="1"/>
    <col min="2" max="2" width="35.5703125" bestFit="1" customWidth="1"/>
    <col min="3" max="3" width="13.140625" customWidth="1"/>
    <col min="4" max="4" width="8.5703125" customWidth="1"/>
    <col min="5" max="5" width="38.28515625" bestFit="1" customWidth="1"/>
    <col min="6" max="6" width="27.42578125" bestFit="1" customWidth="1"/>
    <col min="7" max="7" width="11.5703125" customWidth="1"/>
    <col min="9" max="9" width="13.140625" bestFit="1" customWidth="1"/>
    <col min="10" max="10" width="8.85546875" customWidth="1"/>
  </cols>
  <sheetData>
    <row r="1" spans="2:12" x14ac:dyDescent="0.25">
      <c r="B1" s="32" t="s">
        <v>57</v>
      </c>
      <c r="C1" s="32"/>
      <c r="D1" s="32"/>
      <c r="E1" s="32"/>
      <c r="F1" s="32"/>
      <c r="G1" s="32"/>
      <c r="H1" s="32"/>
      <c r="I1" s="32"/>
      <c r="J1" s="19"/>
    </row>
    <row r="2" spans="2:12" x14ac:dyDescent="0.25">
      <c r="B2" s="1"/>
      <c r="C2" s="1"/>
      <c r="D2" s="1"/>
      <c r="E2" s="1"/>
      <c r="F2" s="1"/>
      <c r="G2" s="1"/>
      <c r="H2" s="1"/>
    </row>
    <row r="3" spans="2:12" ht="13.9" customHeight="1" x14ac:dyDescent="0.25">
      <c r="B3" s="33" t="s">
        <v>1</v>
      </c>
      <c r="C3" s="33"/>
      <c r="D3" s="33"/>
      <c r="E3" s="20"/>
      <c r="F3" s="33" t="s">
        <v>2</v>
      </c>
      <c r="G3" s="33"/>
      <c r="H3" s="33"/>
      <c r="I3" s="33"/>
      <c r="J3" s="25"/>
    </row>
    <row r="4" spans="2:12" ht="13.9" customHeight="1" x14ac:dyDescent="0.25">
      <c r="B4" s="8"/>
      <c r="C4" s="21" t="s">
        <v>26</v>
      </c>
      <c r="D4" s="21" t="s">
        <v>27</v>
      </c>
      <c r="E4" s="21" t="s">
        <v>28</v>
      </c>
      <c r="F4" s="8"/>
      <c r="G4" s="21" t="s">
        <v>26</v>
      </c>
      <c r="H4" s="21" t="s">
        <v>27</v>
      </c>
      <c r="I4" s="21" t="s">
        <v>28</v>
      </c>
      <c r="J4" s="19"/>
    </row>
    <row r="5" spans="2:12" x14ac:dyDescent="0.25">
      <c r="B5" s="2" t="s">
        <v>33</v>
      </c>
      <c r="C5" s="3"/>
      <c r="D5" s="23"/>
      <c r="E5" s="23"/>
      <c r="F5" s="4" t="s">
        <v>4</v>
      </c>
      <c r="G5" s="3"/>
      <c r="H5" s="23"/>
      <c r="I5" s="22"/>
    </row>
    <row r="6" spans="2:12" ht="30" x14ac:dyDescent="0.25">
      <c r="B6" s="6" t="s">
        <v>34</v>
      </c>
      <c r="C6" s="6">
        <v>380000</v>
      </c>
      <c r="D6" s="23">
        <v>368600</v>
      </c>
      <c r="E6" s="31" t="s">
        <v>62</v>
      </c>
      <c r="F6" s="6" t="s">
        <v>35</v>
      </c>
      <c r="G6" s="6">
        <v>730000</v>
      </c>
      <c r="H6" s="23">
        <v>743000</v>
      </c>
      <c r="I6" s="22">
        <v>13000</v>
      </c>
    </row>
    <row r="7" spans="2:12" x14ac:dyDescent="0.25">
      <c r="B7" s="6" t="s">
        <v>36</v>
      </c>
      <c r="C7" s="6">
        <v>40000</v>
      </c>
      <c r="D7" s="23">
        <v>40400</v>
      </c>
      <c r="E7" s="23" t="s">
        <v>30</v>
      </c>
      <c r="F7" s="6"/>
      <c r="G7" s="6"/>
      <c r="H7" s="23"/>
      <c r="I7" s="22"/>
    </row>
    <row r="8" spans="2:12" x14ac:dyDescent="0.25">
      <c r="B8" s="6" t="s">
        <v>37</v>
      </c>
      <c r="C8" s="6">
        <v>220000</v>
      </c>
      <c r="D8" s="23">
        <v>235700</v>
      </c>
      <c r="E8" s="23" t="s">
        <v>63</v>
      </c>
      <c r="F8" s="8" t="s">
        <v>7</v>
      </c>
      <c r="G8" s="4">
        <f>SUM(G6:G7)</f>
        <v>730000</v>
      </c>
      <c r="H8" s="24"/>
      <c r="I8" s="22"/>
    </row>
    <row r="9" spans="2:12" ht="30" x14ac:dyDescent="0.25">
      <c r="B9" s="6" t="s">
        <v>38</v>
      </c>
      <c r="C9" s="6">
        <v>50000</v>
      </c>
      <c r="D9" s="23">
        <v>48700</v>
      </c>
      <c r="E9" s="31" t="s">
        <v>64</v>
      </c>
      <c r="F9" s="4" t="s">
        <v>8</v>
      </c>
      <c r="G9" s="6"/>
      <c r="H9" s="23"/>
      <c r="I9" s="22"/>
    </row>
    <row r="10" spans="2:12" x14ac:dyDescent="0.25">
      <c r="B10" s="6" t="s">
        <v>39</v>
      </c>
      <c r="C10" s="6">
        <v>13000</v>
      </c>
      <c r="D10" s="23">
        <v>12000</v>
      </c>
      <c r="E10" s="23" t="s">
        <v>30</v>
      </c>
      <c r="F10" s="6" t="s">
        <v>40</v>
      </c>
      <c r="G10" s="6">
        <v>16000</v>
      </c>
      <c r="H10" s="23">
        <v>18800</v>
      </c>
      <c r="I10" s="22">
        <v>2800</v>
      </c>
    </row>
    <row r="11" spans="2:12" x14ac:dyDescent="0.25">
      <c r="B11" s="6" t="s">
        <v>41</v>
      </c>
      <c r="C11" s="6">
        <v>2500</v>
      </c>
      <c r="D11" s="23">
        <v>2500</v>
      </c>
      <c r="E11" s="23" t="s">
        <v>30</v>
      </c>
      <c r="F11" s="6"/>
      <c r="G11" s="6"/>
      <c r="H11" s="23"/>
      <c r="I11" s="22"/>
    </row>
    <row r="12" spans="2:12" x14ac:dyDescent="0.25">
      <c r="B12" s="6" t="s">
        <v>58</v>
      </c>
      <c r="C12" s="6">
        <v>45000</v>
      </c>
      <c r="D12" s="23">
        <v>0</v>
      </c>
      <c r="E12" s="23" t="s">
        <v>59</v>
      </c>
      <c r="F12" s="6" t="s">
        <v>43</v>
      </c>
      <c r="G12" s="6">
        <v>200</v>
      </c>
      <c r="H12" s="23">
        <v>290</v>
      </c>
      <c r="I12" s="22">
        <v>90</v>
      </c>
    </row>
    <row r="13" spans="2:12" x14ac:dyDescent="0.25">
      <c r="B13" s="6"/>
      <c r="C13" s="6"/>
      <c r="D13" s="23"/>
      <c r="E13" s="23"/>
      <c r="F13" s="6" t="s">
        <v>45</v>
      </c>
      <c r="G13" s="6">
        <v>200</v>
      </c>
      <c r="H13" s="23">
        <v>380</v>
      </c>
      <c r="I13" s="22">
        <v>180</v>
      </c>
    </row>
    <row r="14" spans="2:12" x14ac:dyDescent="0.25">
      <c r="B14" s="6" t="s">
        <v>46</v>
      </c>
      <c r="C14" s="6">
        <v>2000</v>
      </c>
      <c r="D14" s="23">
        <v>1000</v>
      </c>
      <c r="E14" s="23">
        <v>-1000</v>
      </c>
      <c r="F14" s="14"/>
      <c r="G14" s="6"/>
      <c r="H14" s="23"/>
      <c r="I14" s="22"/>
    </row>
    <row r="15" spans="2:12" x14ac:dyDescent="0.25">
      <c r="B15" s="6" t="s">
        <v>47</v>
      </c>
      <c r="C15" s="6">
        <v>4000</v>
      </c>
      <c r="D15" s="23">
        <v>6200</v>
      </c>
      <c r="E15" s="23" t="s">
        <v>60</v>
      </c>
      <c r="F15" s="8" t="s">
        <v>7</v>
      </c>
      <c r="G15" s="4">
        <f>SUM(G10:G13)</f>
        <v>16400</v>
      </c>
      <c r="H15" s="24"/>
      <c r="I15" s="22"/>
      <c r="L15" s="15"/>
    </row>
    <row r="16" spans="2:12" x14ac:dyDescent="0.25">
      <c r="B16" s="6" t="s">
        <v>48</v>
      </c>
      <c r="C16" s="6">
        <v>8000</v>
      </c>
      <c r="D16" s="23">
        <v>7000</v>
      </c>
      <c r="E16" s="23" t="s">
        <v>61</v>
      </c>
      <c r="F16" s="8"/>
      <c r="G16" s="4"/>
      <c r="H16" s="24"/>
      <c r="I16" s="22"/>
    </row>
    <row r="17" spans="2:14" x14ac:dyDescent="0.25">
      <c r="B17" s="6" t="s">
        <v>49</v>
      </c>
      <c r="C17" s="6">
        <v>3000</v>
      </c>
      <c r="D17" s="23">
        <v>2860</v>
      </c>
      <c r="E17" s="23" t="s">
        <v>30</v>
      </c>
      <c r="F17" s="4" t="s">
        <v>50</v>
      </c>
      <c r="G17" s="6"/>
      <c r="H17" s="23"/>
      <c r="I17" s="22"/>
    </row>
    <row r="18" spans="2:14" x14ac:dyDescent="0.25">
      <c r="B18" s="6" t="s">
        <v>51</v>
      </c>
      <c r="C18" s="6">
        <v>5500</v>
      </c>
      <c r="D18" s="23">
        <v>5100</v>
      </c>
      <c r="E18" s="23" t="s">
        <v>30</v>
      </c>
      <c r="F18" s="6" t="s">
        <v>52</v>
      </c>
      <c r="G18" s="6">
        <v>9000</v>
      </c>
      <c r="H18" s="23">
        <v>8800</v>
      </c>
      <c r="I18" s="22" t="s">
        <v>30</v>
      </c>
    </row>
    <row r="19" spans="2:14" x14ac:dyDescent="0.25">
      <c r="B19" s="6"/>
      <c r="C19" s="6"/>
      <c r="D19" s="23"/>
      <c r="E19" s="23"/>
      <c r="F19" s="6" t="s">
        <v>53</v>
      </c>
      <c r="G19" s="6">
        <v>600</v>
      </c>
      <c r="H19" s="23">
        <v>600</v>
      </c>
      <c r="I19" s="22" t="s">
        <v>30</v>
      </c>
    </row>
    <row r="20" spans="2:14" x14ac:dyDescent="0.25">
      <c r="B20" s="8" t="s">
        <v>7</v>
      </c>
      <c r="C20" s="4">
        <f>SUM(C6:C18)</f>
        <v>773000</v>
      </c>
      <c r="D20" s="23"/>
      <c r="E20" s="23"/>
      <c r="F20" s="8" t="s">
        <v>7</v>
      </c>
      <c r="G20" s="4">
        <f>SUM(G17:G19)</f>
        <v>9600</v>
      </c>
      <c r="H20" s="24"/>
      <c r="I20" s="22"/>
    </row>
    <row r="21" spans="2:14" x14ac:dyDescent="0.25">
      <c r="B21" s="6"/>
      <c r="C21" s="6"/>
      <c r="D21" s="23"/>
      <c r="E21" s="23"/>
      <c r="F21" s="6"/>
      <c r="G21" s="6"/>
      <c r="H21" s="23"/>
      <c r="I21" s="22"/>
    </row>
    <row r="22" spans="2:14" x14ac:dyDescent="0.25">
      <c r="B22" s="8"/>
      <c r="C22" s="4"/>
      <c r="D22" s="23"/>
      <c r="E22" s="23"/>
      <c r="F22" s="4"/>
      <c r="G22" s="4"/>
      <c r="H22" s="24"/>
      <c r="I22" s="22"/>
    </row>
    <row r="23" spans="2:14" x14ac:dyDescent="0.25">
      <c r="B23" s="6"/>
      <c r="C23" s="6"/>
      <c r="D23" s="23"/>
      <c r="E23" s="23"/>
      <c r="F23" s="6" t="s">
        <v>54</v>
      </c>
      <c r="G23" s="16">
        <v>20000</v>
      </c>
      <c r="H23" s="23"/>
      <c r="I23" s="22"/>
    </row>
    <row r="24" spans="2:14" x14ac:dyDescent="0.25">
      <c r="B24" s="6"/>
      <c r="C24" s="6"/>
      <c r="D24" s="23"/>
      <c r="E24" s="23"/>
      <c r="F24" s="1"/>
      <c r="G24" s="23"/>
      <c r="H24" s="23"/>
      <c r="I24" s="22"/>
      <c r="N24" s="1"/>
    </row>
    <row r="25" spans="2:14" x14ac:dyDescent="0.25">
      <c r="B25" s="4" t="s">
        <v>17</v>
      </c>
      <c r="C25" s="6"/>
      <c r="D25" s="23"/>
      <c r="E25" s="23"/>
      <c r="F25" s="25"/>
      <c r="G25" s="24"/>
      <c r="H25" s="24"/>
      <c r="I25" s="22"/>
    </row>
    <row r="26" spans="2:14" x14ac:dyDescent="0.25">
      <c r="B26" s="6" t="s">
        <v>55</v>
      </c>
      <c r="C26" s="6">
        <v>1500</v>
      </c>
      <c r="D26" s="34">
        <v>3000</v>
      </c>
      <c r="E26" s="34" t="s">
        <v>30</v>
      </c>
      <c r="F26" s="1"/>
      <c r="G26" s="23"/>
      <c r="H26" s="23"/>
      <c r="I26" s="22"/>
    </row>
    <row r="27" spans="2:14" x14ac:dyDescent="0.25">
      <c r="B27" s="6" t="s">
        <v>56</v>
      </c>
      <c r="C27" s="6">
        <v>1500</v>
      </c>
      <c r="D27" s="35"/>
      <c r="E27" s="35"/>
      <c r="F27" s="1"/>
      <c r="G27" s="23"/>
      <c r="H27" s="23"/>
      <c r="I27" s="22"/>
    </row>
    <row r="28" spans="2:14" x14ac:dyDescent="0.25">
      <c r="B28" s="6"/>
      <c r="C28" s="6"/>
      <c r="D28" s="22"/>
      <c r="E28" s="22"/>
      <c r="F28" s="1"/>
      <c r="G28" s="23"/>
      <c r="H28" s="23"/>
      <c r="I28" s="22"/>
    </row>
    <row r="29" spans="2:14" x14ac:dyDescent="0.25">
      <c r="B29" s="8" t="s">
        <v>7</v>
      </c>
      <c r="C29" s="4">
        <f>SUM(C26:C28)</f>
        <v>3000</v>
      </c>
      <c r="D29" s="23"/>
      <c r="E29" s="23"/>
      <c r="F29" s="1"/>
      <c r="G29" s="23"/>
      <c r="H29" s="23"/>
      <c r="I29" s="22"/>
    </row>
    <row r="30" spans="2:14" x14ac:dyDescent="0.25">
      <c r="B30" s="6"/>
      <c r="C30" s="6"/>
      <c r="D30" s="23"/>
      <c r="E30" s="23"/>
      <c r="F30" s="1"/>
      <c r="G30" s="23"/>
      <c r="H30" s="23"/>
      <c r="I30" s="22"/>
    </row>
    <row r="31" spans="2:14" x14ac:dyDescent="0.25">
      <c r="B31" s="4"/>
      <c r="C31" s="6"/>
      <c r="D31" s="23"/>
      <c r="E31" s="23"/>
      <c r="F31" s="1"/>
      <c r="G31" s="23"/>
      <c r="H31" s="23"/>
      <c r="I31" s="22"/>
    </row>
    <row r="32" spans="2:14" x14ac:dyDescent="0.25">
      <c r="B32" s="6"/>
      <c r="C32" s="9"/>
      <c r="D32" s="23"/>
      <c r="E32" s="23"/>
      <c r="F32" s="1"/>
      <c r="G32" s="23"/>
      <c r="H32" s="23"/>
      <c r="I32" s="22"/>
    </row>
    <row r="33" spans="2:11" x14ac:dyDescent="0.25">
      <c r="B33" s="8"/>
      <c r="C33" s="4"/>
      <c r="D33" s="23"/>
      <c r="E33" s="23"/>
      <c r="F33" s="1"/>
      <c r="G33" s="23"/>
      <c r="H33" s="23"/>
      <c r="I33" s="22"/>
    </row>
    <row r="34" spans="2:11" x14ac:dyDescent="0.25">
      <c r="B34" s="4"/>
      <c r="C34" s="23"/>
      <c r="D34" s="23"/>
      <c r="E34" s="23"/>
      <c r="F34" s="1"/>
      <c r="G34" s="23"/>
      <c r="H34" s="23"/>
      <c r="I34" s="22"/>
    </row>
    <row r="35" spans="2:11" x14ac:dyDescent="0.25">
      <c r="B35" s="6"/>
      <c r="C35" s="22"/>
      <c r="D35" s="22"/>
      <c r="E35" s="22"/>
      <c r="G35" s="22"/>
      <c r="H35" s="22"/>
      <c r="I35" s="22"/>
    </row>
    <row r="36" spans="2:11" x14ac:dyDescent="0.25">
      <c r="B36" s="8"/>
      <c r="C36" s="24"/>
      <c r="D36" s="22"/>
      <c r="E36" s="22"/>
      <c r="G36" s="22"/>
      <c r="H36" s="22"/>
      <c r="I36" s="22"/>
    </row>
    <row r="37" spans="2:11" x14ac:dyDescent="0.25">
      <c r="B37" s="10" t="s">
        <v>24</v>
      </c>
      <c r="C37" s="10">
        <f>C29+C20</f>
        <v>776000</v>
      </c>
      <c r="D37" s="11"/>
      <c r="E37" s="26"/>
      <c r="F37" s="10" t="s">
        <v>24</v>
      </c>
      <c r="G37" s="10">
        <f>G8+G15+G20+G23</f>
        <v>776000</v>
      </c>
      <c r="H37" s="29"/>
      <c r="I37" s="12"/>
      <c r="J37" s="27"/>
      <c r="K37" s="13"/>
    </row>
  </sheetData>
  <mergeCells count="5">
    <mergeCell ref="B1:I1"/>
    <mergeCell ref="B3:D3"/>
    <mergeCell ref="F3:I3"/>
    <mergeCell ref="D26:D27"/>
    <mergeCell ref="E26:E27"/>
  </mergeCells>
  <pageMargins left="0.78749999999999998" right="0.78749999999999998" top="1.05277777777778" bottom="1.05277777777778" header="0.78749999999999998" footer="0.78749999999999998"/>
  <pageSetup paperSize="9" scale="86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2de9b-3ad9-4991-a252-a4297829d798" xsi:nil="true"/>
    <lcf76f155ced4ddcb4097134ff3c332f xmlns="e68b7269-7a16-4eab-86ad-a3d3585f86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E27F7C03D6C46B093AE6B8C342B3A" ma:contentTypeVersion="12" ma:contentTypeDescription="Crée un document." ma:contentTypeScope="" ma:versionID="16290fc3d19748e06f5cee14a757dc23">
  <xsd:schema xmlns:xsd="http://www.w3.org/2001/XMLSchema" xmlns:xs="http://www.w3.org/2001/XMLSchema" xmlns:p="http://schemas.microsoft.com/office/2006/metadata/properties" xmlns:ns2="e68b7269-7a16-4eab-86ad-a3d3585f86da" xmlns:ns3="3972de9b-3ad9-4991-a252-a4297829d798" targetNamespace="http://schemas.microsoft.com/office/2006/metadata/properties" ma:root="true" ma:fieldsID="794eb5b96289fc58ce876158166f5790" ns2:_="" ns3:_="">
    <xsd:import namespace="e68b7269-7a16-4eab-86ad-a3d3585f86da"/>
    <xsd:import namespace="3972de9b-3ad9-4991-a252-a4297829d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b7269-7a16-4eab-86ad-a3d3585f8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de9b-3ad9-4991-a252-a4297829d7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b2cca8-8519-41e5-a90c-dc693fbfc1cd}" ma:internalName="TaxCatchAll" ma:showField="CatchAllData" ma:web="3972de9b-3ad9-4991-a252-a4297829d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FA225-A9D3-45BA-B3CA-6E4D65AD4E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96020F-A94F-4CAB-AE4C-77F521B4B7AE}">
  <ds:schemaRefs>
    <ds:schemaRef ds:uri="http://schemas.microsoft.com/office/2006/metadata/properties"/>
    <ds:schemaRef ds:uri="http://schemas.microsoft.com/office/infopath/2007/PartnerControls"/>
    <ds:schemaRef ds:uri="3972de9b-3ad9-4991-a252-a4297829d798"/>
    <ds:schemaRef ds:uri="e68b7269-7a16-4eab-86ad-a3d3585f86da"/>
  </ds:schemaRefs>
</ds:datastoreItem>
</file>

<file path=customXml/itemProps3.xml><?xml version="1.0" encoding="utf-8"?>
<ds:datastoreItem xmlns:ds="http://schemas.openxmlformats.org/officeDocument/2006/customXml" ds:itemID="{7C936060-B8CB-4114-93E6-CDC6939F9B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Prévisionnel 2025 FF</vt:lpstr>
      <vt:lpstr>Prévisionnel 2025 ASC</vt:lpstr>
      <vt:lpstr>Prévisionnel FF 2024 revu 2025</vt:lpstr>
      <vt:lpstr>Prévisionnel ASC2024 revu 2025 </vt:lpstr>
    </vt:vector>
  </TitlesOfParts>
  <Manager/>
  <Company>CNAF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Dorothee DOYEN 623</dc:creator>
  <cp:keywords/>
  <dc:description/>
  <cp:lastModifiedBy>Samuel TOMASI 623</cp:lastModifiedBy>
  <cp:revision>8</cp:revision>
  <dcterms:created xsi:type="dcterms:W3CDTF">2020-06-17T08:33:10Z</dcterms:created>
  <dcterms:modified xsi:type="dcterms:W3CDTF">2025-05-21T13:17:51Z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CNAF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0x010100B98E27F7C03D6C46B093AE6B8C342B3A</vt:lpwstr>
  </property>
  <property fmtid="{D5CDD505-2E9C-101B-9397-08002B2CF9AE}" pid="10" name="MediaServiceImageTags">
    <vt:lpwstr/>
  </property>
</Properties>
</file>